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lin\OneDrive\Desktop\wr desktop\wenruo\Church accounting\"/>
    </mc:Choice>
  </mc:AlternateContent>
  <xr:revisionPtr revIDLastSave="0" documentId="13_ncr:1_{BBE810E3-EE9A-4C19-9C23-4F85237AA47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Expense Report" sheetId="1" r:id="rId1"/>
    <sheet name="Expense Account" sheetId="2" r:id="rId2"/>
  </sheets>
  <definedNames>
    <definedName name="Adult_Education">'Expense Account'!$F$11:$K$11</definedName>
    <definedName name="Agape_Fellowship">'Expense Account'!$F$20:$L$20</definedName>
    <definedName name="Building_Fund_Expense">'Expense Account'!$F$24:$J$24</definedName>
    <definedName name="Building_Operation">'Expense Account'!$F$25:$I$25</definedName>
    <definedName name="Children">'Expense Account'!$F$14:$K$14</definedName>
    <definedName name="Congregational">'Expense Account'!$F$9:$K$9</definedName>
    <definedName name="English_Ministry">'Expense Account'!$F$21:$K$21</definedName>
    <definedName name="Facility_Income">'Expense Account'!$F$28</definedName>
    <definedName name="Fellowship_Food_Income">'Expense Account'!$F$6:$I$6</definedName>
    <definedName name="Insurance_Refund">'Expense Account'!$F$29</definedName>
    <definedName name="Joint_Ministry_Expense">'Expense Account'!$F$23:$H$23</definedName>
    <definedName name="Living_Water_Fellowship">'Expense Account'!$F$16:$L$16</definedName>
    <definedName name="Mission">'Expense Account'!$F$27:$H$27</definedName>
    <definedName name="Missions">'Expense Account'!$F$15:$K$15</definedName>
    <definedName name="Missions_Gathering">'Expense Account'!$F$15:$K$15</definedName>
    <definedName name="New_Comer_Care">'Expense Account'!$F$13:$K$13</definedName>
    <definedName name="Operating_Expense">'Expense Account'!$F$8:$S$8</definedName>
    <definedName name="Other_Expense">'Expense Account'!$F$26</definedName>
    <definedName name="Pastoral_Ministry">'Expense Account'!$F$12:$K$12</definedName>
    <definedName name="SDSU_Fellowship">'Expense Account'!$F$17:$L$17</definedName>
    <definedName name="Staffing_Expense">'Expense Account'!$F$7:$N$7</definedName>
    <definedName name="UCSD_Fellowship">'Expense Account'!$F$19:$L$19</definedName>
    <definedName name="Women_Ministry">'Expense Account'!$F$18:$L$18</definedName>
    <definedName name="Worship_Prayer">'Expense Account'!$F$10:$K$10</definedName>
    <definedName name="Youth_Ministry">'Expense Account'!$F$22:$K$22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G19" i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G34" i="1" l="1"/>
  <c r="G35" i="1"/>
  <c r="G29" i="1"/>
  <c r="G30" i="1"/>
  <c r="G31" i="1"/>
  <c r="G32" i="1"/>
  <c r="G33" i="1"/>
  <c r="G20" i="1"/>
  <c r="G21" i="1"/>
  <c r="G22" i="1"/>
  <c r="G23" i="1"/>
  <c r="G24" i="1"/>
  <c r="G25" i="1"/>
  <c r="G26" i="1"/>
  <c r="G27" i="1"/>
  <c r="G28" i="1"/>
  <c r="G17" i="1"/>
  <c r="E37" i="1" l="1"/>
</calcChain>
</file>

<file path=xl/sharedStrings.xml><?xml version="1.0" encoding="utf-8"?>
<sst xmlns="http://schemas.openxmlformats.org/spreadsheetml/2006/main" count="179" uniqueCount="177">
  <si>
    <t>Instructions</t>
  </si>
  <si>
    <t>Date</t>
  </si>
  <si>
    <t>Expense Category</t>
  </si>
  <si>
    <t>Amount</t>
  </si>
  <si>
    <t>Total</t>
  </si>
  <si>
    <t>Approved By</t>
  </si>
  <si>
    <t xml:space="preserve">Date Submitted:  </t>
  </si>
  <si>
    <t>GL</t>
  </si>
  <si>
    <t>Living Water Bible Church</t>
  </si>
  <si>
    <t>Check Payble to</t>
  </si>
  <si>
    <t>Desciption</t>
  </si>
  <si>
    <t>Requester's Signature</t>
  </si>
  <si>
    <t>Approval Date</t>
  </si>
  <si>
    <r>
      <t>Name:</t>
    </r>
    <r>
      <rPr>
        <sz val="14"/>
        <rFont val="Arial"/>
        <family val="2"/>
      </rPr>
      <t xml:space="preserve"> </t>
    </r>
  </si>
  <si>
    <t>4451 LWBC Food Income</t>
  </si>
  <si>
    <t>4452 SDSU Food Income</t>
  </si>
  <si>
    <t>4453 UCSD Food Income</t>
  </si>
  <si>
    <t>4454 Agape Food Income</t>
  </si>
  <si>
    <t>5110 Salary &amp; Wages</t>
  </si>
  <si>
    <t>5120 Health Insurance</t>
  </si>
  <si>
    <t>5130 Life Insurance</t>
  </si>
  <si>
    <t>5135 Insurance Copay</t>
  </si>
  <si>
    <t>5140 Training &amp; Conferenc</t>
  </si>
  <si>
    <t>5150 Worker's Compensation</t>
  </si>
  <si>
    <t>5160 Empoyer Payroll Tax</t>
  </si>
  <si>
    <t>5170 Extended Ministry Expense</t>
  </si>
  <si>
    <t>5190 Other Staffing Expense</t>
  </si>
  <si>
    <t>5210 Rent</t>
  </si>
  <si>
    <t>5211 Mortgage Interest</t>
  </si>
  <si>
    <t>5212 Utilities</t>
  </si>
  <si>
    <t>5213 Outside Service</t>
  </si>
  <si>
    <t>5214 Property Tax</t>
  </si>
  <si>
    <t>5220 Insurance</t>
  </si>
  <si>
    <t>5230 Repair &amp; Maintenance</t>
  </si>
  <si>
    <t>5240 Equipment Leasing</t>
  </si>
  <si>
    <t>5250 Professional Fee</t>
  </si>
  <si>
    <t>5260 Office Equipment</t>
  </si>
  <si>
    <t>5270 Operating Supplies</t>
  </si>
  <si>
    <t>5280 Broadband/Phone</t>
  </si>
  <si>
    <t>5290 Rental Appreciations</t>
  </si>
  <si>
    <t>5299 Operating Misc</t>
  </si>
  <si>
    <t>5311 Honorarium</t>
  </si>
  <si>
    <t>5312 Material &amp; Supplies</t>
  </si>
  <si>
    <t>5313 Food</t>
  </si>
  <si>
    <t>5315 Facility</t>
  </si>
  <si>
    <t>5316 Equipment</t>
  </si>
  <si>
    <t>5319 Misc</t>
  </si>
  <si>
    <t>5321 Honorarium</t>
  </si>
  <si>
    <t>5322 Material &amp; Supplies</t>
  </si>
  <si>
    <t>5323 Food</t>
  </si>
  <si>
    <t>5325 Facility</t>
  </si>
  <si>
    <t>5326 Equipment</t>
  </si>
  <si>
    <t>5329 Misc</t>
  </si>
  <si>
    <t>5331 Honorarium</t>
  </si>
  <si>
    <t>5332 Material &amp; Supplies</t>
  </si>
  <si>
    <t>5333 Food</t>
  </si>
  <si>
    <t>5335 Facility</t>
  </si>
  <si>
    <t>5336 Equipment</t>
  </si>
  <si>
    <t>5339 Misc</t>
  </si>
  <si>
    <t>5341 Honorarium</t>
  </si>
  <si>
    <t>5342 Material &amp; Supplies</t>
  </si>
  <si>
    <t>5343 Food</t>
  </si>
  <si>
    <t>5345 Facility</t>
  </si>
  <si>
    <t>5346 Equipment</t>
  </si>
  <si>
    <t>5349 Misc</t>
  </si>
  <si>
    <t>5351 Honorarium</t>
  </si>
  <si>
    <t>5352 Material &amp; Supplies</t>
  </si>
  <si>
    <t>5353 Food</t>
  </si>
  <si>
    <t>5355 Facility</t>
  </si>
  <si>
    <t>5356 Equipment</t>
  </si>
  <si>
    <t>5359 Misc</t>
  </si>
  <si>
    <t>5371 Honorarium</t>
  </si>
  <si>
    <t>5372 Material &amp; Supplies</t>
  </si>
  <si>
    <t>5373 Food</t>
  </si>
  <si>
    <t>5375 Facility</t>
  </si>
  <si>
    <t>5376 Equipment</t>
  </si>
  <si>
    <t>5379 Misc</t>
  </si>
  <si>
    <t>5381 Honorarium</t>
  </si>
  <si>
    <t>5382 Material &amp; Supplies</t>
  </si>
  <si>
    <t>5383 Food</t>
  </si>
  <si>
    <t>5385 Facility</t>
  </si>
  <si>
    <t>5386 Equipment</t>
  </si>
  <si>
    <t>5389 Misc</t>
  </si>
  <si>
    <t>5411 Honorarium</t>
  </si>
  <si>
    <t>5412 Material &amp; Supplies</t>
  </si>
  <si>
    <t>5413 Food</t>
  </si>
  <si>
    <t>5414 Friday Food</t>
  </si>
  <si>
    <t>5415 Facility</t>
  </si>
  <si>
    <t>5416 Equipment</t>
  </si>
  <si>
    <t>5419 Misc</t>
  </si>
  <si>
    <t>5421 Honorarium</t>
  </si>
  <si>
    <t>5422 Material &amp; Supplies</t>
  </si>
  <si>
    <t>5423 Food</t>
  </si>
  <si>
    <t>5424 Friday Food</t>
  </si>
  <si>
    <t>5425 Facility</t>
  </si>
  <si>
    <t>5426 Equipment</t>
  </si>
  <si>
    <t>5429 Misc</t>
  </si>
  <si>
    <t>5431 Honorarium</t>
  </si>
  <si>
    <t>5432 Materail &amp; Supplies</t>
  </si>
  <si>
    <t>5433 Food</t>
  </si>
  <si>
    <t>5434 Friday Food</t>
  </si>
  <si>
    <t>5435 Facility</t>
  </si>
  <si>
    <t>5436 Equipment</t>
  </si>
  <si>
    <t>5439 Misc</t>
  </si>
  <si>
    <t>5441 Honorarium</t>
  </si>
  <si>
    <t>5442 Material &amp; Supplies</t>
  </si>
  <si>
    <t>5443 Food</t>
  </si>
  <si>
    <t>5444 Fellowship Food</t>
  </si>
  <si>
    <t>5445 Facility</t>
  </si>
  <si>
    <t>5446 Equipment</t>
  </si>
  <si>
    <t>5449 Misc</t>
  </si>
  <si>
    <t>5451 Honorarium</t>
  </si>
  <si>
    <t>5452 Material &amp; Supplies</t>
  </si>
  <si>
    <t>5453 Food</t>
  </si>
  <si>
    <t>5454 Fellowship Food</t>
  </si>
  <si>
    <t>5455 Facility</t>
  </si>
  <si>
    <t>5456 Equipment</t>
  </si>
  <si>
    <t>5459 Misc</t>
  </si>
  <si>
    <t>5511 Honorarium</t>
  </si>
  <si>
    <t>5512 Material &amp; Supplies</t>
  </si>
  <si>
    <t>5513 Food</t>
  </si>
  <si>
    <t>5515 Facility</t>
  </si>
  <si>
    <t>5516 Equipment</t>
  </si>
  <si>
    <t>5519 Misc</t>
  </si>
  <si>
    <t>5521 Honorarium</t>
  </si>
  <si>
    <t>5522 Material &amp; Supplies</t>
  </si>
  <si>
    <t>5523 Food</t>
  </si>
  <si>
    <t>5525 Facility</t>
  </si>
  <si>
    <t>5526 Equipment</t>
  </si>
  <si>
    <t>5529 Misc</t>
  </si>
  <si>
    <t>5610 Global Mission</t>
  </si>
  <si>
    <t>5620 Joint Retreat</t>
  </si>
  <si>
    <t>5690 Other Joint Ministries</t>
  </si>
  <si>
    <t>8110 Legal/Professional Fees</t>
  </si>
  <si>
    <t>8120 Mortgage Interest</t>
  </si>
  <si>
    <t>8130 Property Tax/Other Tax</t>
  </si>
  <si>
    <t>8140 Building Insurance</t>
  </si>
  <si>
    <t>8150 Small Furniture&amp; Equipment</t>
  </si>
  <si>
    <t>8210 Utilities</t>
  </si>
  <si>
    <t>8220 Repairs and maintenance</t>
  </si>
  <si>
    <t>8230 Outside services</t>
  </si>
  <si>
    <t>8240 New building dedication</t>
  </si>
  <si>
    <t>5900 Other Expense</t>
  </si>
  <si>
    <t>6100 Mission - General</t>
  </si>
  <si>
    <t>6200 Short Term Mission-Adult</t>
  </si>
  <si>
    <t>6300 Short Term Mission-Youth</t>
  </si>
  <si>
    <t>Expense Group</t>
  </si>
  <si>
    <t>Fellowship Food Income</t>
  </si>
  <si>
    <t>Staffing Expense</t>
  </si>
  <si>
    <t>Operating Expense</t>
  </si>
  <si>
    <t>Congregational</t>
  </si>
  <si>
    <t>Adult Education</t>
  </si>
  <si>
    <t>Pastoral Ministry</t>
  </si>
  <si>
    <t>Children</t>
  </si>
  <si>
    <t>Living Water Fellowship</t>
  </si>
  <si>
    <t>SDSU Fellowship</t>
  </si>
  <si>
    <t>UCSD Fellowship</t>
  </si>
  <si>
    <t>Agape Fellowship</t>
  </si>
  <si>
    <t>English Ministry</t>
  </si>
  <si>
    <t>Youth Ministry</t>
  </si>
  <si>
    <t>Joint Ministry Expense</t>
  </si>
  <si>
    <t>Building Fund Expense</t>
  </si>
  <si>
    <t>Building Operation</t>
  </si>
  <si>
    <t>Other Expense</t>
  </si>
  <si>
    <t>Women Ministry</t>
  </si>
  <si>
    <t>New Comer Care</t>
  </si>
  <si>
    <t>Worship Prayer</t>
  </si>
  <si>
    <t>Mission</t>
  </si>
  <si>
    <t>Expense Report</t>
  </si>
  <si>
    <t>Facility Income</t>
  </si>
  <si>
    <t>4470 Facility Usage Income</t>
  </si>
  <si>
    <t>Insurance Refund</t>
  </si>
  <si>
    <t>4460 Insurance Refund</t>
  </si>
  <si>
    <t>Missions Gathering</t>
  </si>
  <si>
    <t>Name</t>
  </si>
  <si>
    <t>Signature</t>
  </si>
  <si>
    <t>Pleas select an item from the dropdown list of Expense Group first. Then you can selet from the dropdown of Expense Category. Please send the form to wenruobb@gmail.com and copy approver of the expense. You don't need to print and sign if you submit through email. Approver can approve after review by replying to the email. Thanks!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</si>
</sst>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&quot;$&quot;#,##0.000_);[Red]\(&quot;$&quot;#,##0.000\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3" borderId="1" xfId="0" applyFill="1" applyBorder="1"/>
    <xf numFmtId="0" fontId="3" fillId="3" borderId="0" xfId="0" applyFont="1" applyFill="1" applyBorder="1"/>
    <xf numFmtId="0" fontId="0" fillId="3" borderId="0" xfId="0" applyFill="1" applyBorder="1"/>
    <xf numFmtId="0" fontId="2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 wrapText="1"/>
    </xf>
    <xf numFmtId="0" fontId="5" fillId="3" borderId="0" xfId="0" applyFont="1" applyFill="1"/>
    <xf numFmtId="0" fontId="5" fillId="3" borderId="0" xfId="0" applyFont="1" applyFill="1" applyAlignment="1">
      <alignment horizontal="right"/>
    </xf>
    <xf numFmtId="8" fontId="0" fillId="3" borderId="0" xfId="0" applyNumberFormat="1" applyFill="1"/>
    <xf numFmtId="0" fontId="5" fillId="3" borderId="0" xfId="0" applyFont="1" applyFill="1" applyBorder="1"/>
    <xf numFmtId="0" fontId="5" fillId="3" borderId="0" xfId="0" applyFont="1" applyFill="1" applyBorder="1" applyAlignment="1">
      <alignment horizontal="right"/>
    </xf>
    <xf numFmtId="0" fontId="6" fillId="3" borderId="0" xfId="0" applyFont="1" applyFill="1"/>
    <xf numFmtId="44" fontId="6" fillId="3" borderId="0" xfId="1" applyFont="1" applyFill="1"/>
    <xf numFmtId="0" fontId="6" fillId="3" borderId="0" xfId="0" applyFont="1" applyFill="1" applyBorder="1"/>
    <xf numFmtId="0" fontId="5" fillId="3" borderId="0" xfId="0" applyFont="1" applyFill="1" applyBorder="1" applyAlignment="1"/>
    <xf numFmtId="0" fontId="4" fillId="3" borderId="0" xfId="0" applyFont="1" applyFill="1" applyBorder="1"/>
    <xf numFmtId="0" fontId="4" fillId="3" borderId="0" xfId="0" applyFont="1" applyFill="1" applyBorder="1" applyAlignment="1">
      <alignment horizontal="right"/>
    </xf>
    <xf numFmtId="165" fontId="0" fillId="3" borderId="0" xfId="0" applyNumberFormat="1" applyFill="1" applyBorder="1"/>
    <xf numFmtId="0" fontId="1" fillId="3" borderId="0" xfId="0" applyFont="1" applyFill="1" applyBorder="1"/>
    <xf numFmtId="0" fontId="9" fillId="3" borderId="0" xfId="0" applyFont="1" applyFill="1" applyBorder="1" applyAlignment="1">
      <alignment horizontal="left"/>
    </xf>
    <xf numFmtId="0" fontId="3" fillId="3" borderId="2" xfId="0" applyFont="1" applyFill="1" applyBorder="1" applyAlignment="1"/>
    <xf numFmtId="44" fontId="1" fillId="3" borderId="0" xfId="1" applyFont="1" applyFill="1" applyBorder="1"/>
    <xf numFmtId="0" fontId="3" fillId="3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9" fillId="0" borderId="0" xfId="0" applyFont="1" applyBorder="1"/>
    <xf numFmtId="44" fontId="9" fillId="0" borderId="0" xfId="1" applyFont="1" applyBorder="1"/>
    <xf numFmtId="0" fontId="9" fillId="0" borderId="0" xfId="0" applyFont="1" applyBorder="1" applyAlignment="1">
      <alignment wrapText="1"/>
    </xf>
    <xf numFmtId="0" fontId="9" fillId="3" borderId="2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9" fillId="3" borderId="3" xfId="0" applyFont="1" applyFill="1" applyBorder="1"/>
    <xf numFmtId="0" fontId="9" fillId="3" borderId="4" xfId="0" applyFont="1" applyFill="1" applyBorder="1"/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/>
    <xf numFmtId="44" fontId="9" fillId="3" borderId="5" xfId="0" applyNumberFormat="1" applyFont="1" applyFill="1" applyBorder="1"/>
    <xf numFmtId="0" fontId="9" fillId="3" borderId="6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10" fillId="3" borderId="0" xfId="0" applyFont="1" applyFill="1"/>
    <xf numFmtId="0" fontId="3" fillId="3" borderId="0" xfId="0" applyFont="1" applyFill="1"/>
    <xf numFmtId="0" fontId="10" fillId="3" borderId="0" xfId="0" applyFont="1" applyFill="1" applyAlignment="1">
      <alignment horizontal="center"/>
    </xf>
    <xf numFmtId="0" fontId="11" fillId="3" borderId="0" xfId="0" applyFont="1" applyFill="1"/>
    <xf numFmtId="0" fontId="9" fillId="3" borderId="11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7" fillId="3" borderId="0" xfId="0" applyFont="1" applyFill="1" applyBorder="1" applyAlignment="1"/>
    <xf numFmtId="0" fontId="9" fillId="0" borderId="0" xfId="0" applyFont="1" applyBorder="1" applyAlignment="1"/>
    <xf numFmtId="0" fontId="8" fillId="3" borderId="11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ill="1" applyBorder="1" applyAlignment="1"/>
    <xf numFmtId="0" fontId="1" fillId="0" borderId="0" xfId="0" applyFont="1"/>
    <xf numFmtId="164" fontId="9" fillId="0" borderId="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0" borderId="5" xfId="0" applyFont="1" applyBorder="1"/>
    <xf numFmtId="0" fontId="0" fillId="3" borderId="4" xfId="0" applyFill="1" applyBorder="1"/>
    <xf numFmtId="0" fontId="10" fillId="3" borderId="5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9" fillId="0" borderId="3" xfId="0" applyFont="1" applyBorder="1" applyAlignment="1" applyProtection="1">
      <alignment wrapText="1"/>
    </xf>
    <xf numFmtId="0" fontId="1" fillId="0" borderId="0" xfId="0" applyFont="1" applyBorder="1" applyAlignment="1">
      <alignment wrapText="1"/>
    </xf>
    <xf numFmtId="0" fontId="7" fillId="3" borderId="1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10" fillId="3" borderId="0" xfId="0" applyFont="1" applyFill="1" applyAlignment="1">
      <alignment horizontal="left" wrapText="1"/>
    </xf>
    <xf numFmtId="0" fontId="3" fillId="3" borderId="0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T69"/>
  <sheetViews>
    <sheetView showGridLines="0" tabSelected="1" showWhiteSpace="0" view="pageLayout" zoomScaleNormal="100" workbookViewId="0">
      <selection activeCell="D17" sqref="D17"/>
    </sheetView>
  </sheetViews>
  <sheetFormatPr defaultColWidth="9.109375" defaultRowHeight="13.2" x14ac:dyDescent="0.25"/>
  <cols>
    <col min="1" max="1" width="9.33203125" style="6" customWidth="1"/>
    <col min="2" max="2" width="13.6640625" style="6" customWidth="1"/>
    <col min="3" max="3" width="15.109375" style="5" customWidth="1"/>
    <col min="4" max="4" width="27.33203125" style="6" bestFit="1" customWidth="1"/>
    <col min="5" max="5" width="13.5546875" style="6" customWidth="1"/>
    <col min="6" max="6" width="21.5546875" style="6" customWidth="1"/>
    <col min="7" max="7" width="42.5546875" style="6" customWidth="1"/>
    <col min="8" max="8" width="40.33203125" style="6" customWidth="1"/>
    <col min="9" max="9" width="15.109375" style="6" customWidth="1"/>
    <col min="10" max="10" width="13" style="6" customWidth="1"/>
    <col min="11" max="11" width="9.109375" style="6"/>
    <col min="12" max="12" width="10.44140625" style="6" customWidth="1"/>
    <col min="13" max="13" width="24.6640625" style="8" customWidth="1"/>
    <col min="14" max="14" width="33.44140625" style="8" customWidth="1"/>
    <col min="15" max="15" width="5" style="9" customWidth="1"/>
    <col min="16" max="16" width="29.33203125" style="9" bestFit="1" customWidth="1"/>
    <col min="17" max="17" width="26" style="6" bestFit="1" customWidth="1"/>
    <col min="18" max="18" width="27.109375" style="6" bestFit="1" customWidth="1"/>
    <col min="19" max="19" width="25.33203125" style="6" bestFit="1" customWidth="1"/>
    <col min="20" max="20" width="25.5546875" style="6" bestFit="1" customWidth="1"/>
    <col min="21" max="21" width="29.44140625" style="6" bestFit="1" customWidth="1"/>
    <col min="22" max="22" width="25.88671875" style="6" bestFit="1" customWidth="1"/>
    <col min="23" max="23" width="24.33203125" style="6" bestFit="1" customWidth="1"/>
    <col min="24" max="24" width="9" style="6" customWidth="1"/>
    <col min="25" max="25" width="25.109375" style="6" bestFit="1" customWidth="1"/>
    <col min="26" max="27" width="9" style="6" customWidth="1"/>
    <col min="28" max="16384" width="9.109375" style="6"/>
  </cols>
  <sheetData>
    <row r="1" spans="2:13" x14ac:dyDescent="0.25">
      <c r="M1" s="17"/>
    </row>
    <row r="2" spans="2:13" ht="17.399999999999999" x14ac:dyDescent="0.3">
      <c r="B2" s="70" t="s">
        <v>8</v>
      </c>
      <c r="C2" s="70"/>
      <c r="D2" s="70"/>
      <c r="E2" s="1"/>
      <c r="F2" s="1"/>
      <c r="G2" s="1"/>
      <c r="H2" s="1"/>
      <c r="I2" s="1"/>
      <c r="J2" s="1"/>
      <c r="M2" s="20"/>
    </row>
    <row r="3" spans="2:13" ht="17.399999999999999" x14ac:dyDescent="0.3">
      <c r="B3" s="76" t="s">
        <v>168</v>
      </c>
      <c r="C3" s="76"/>
      <c r="D3" s="76"/>
      <c r="E3" s="3"/>
      <c r="F3" s="3"/>
      <c r="G3" s="3"/>
      <c r="H3" s="3"/>
      <c r="I3" s="3"/>
      <c r="J3" s="3"/>
      <c r="M3" s="55"/>
    </row>
    <row r="4" spans="2:13" ht="16.5" customHeight="1" x14ac:dyDescent="0.3">
      <c r="B4" s="2"/>
      <c r="C4" s="41"/>
      <c r="D4" s="42"/>
      <c r="E4" s="42"/>
      <c r="F4" s="42"/>
      <c r="G4" s="42"/>
      <c r="H4" s="42"/>
      <c r="I4" s="42"/>
      <c r="J4" s="42"/>
      <c r="K4" s="43"/>
      <c r="L4" s="43"/>
      <c r="M4" s="20"/>
    </row>
    <row r="5" spans="2:13" s="4" customFormat="1" ht="24" customHeight="1" x14ac:dyDescent="0.3">
      <c r="B5" s="44" t="s">
        <v>13</v>
      </c>
      <c r="C5" s="45"/>
      <c r="D5" s="74"/>
      <c r="E5" s="74"/>
      <c r="F5" s="74"/>
      <c r="G5" s="43"/>
      <c r="H5" s="43"/>
      <c r="I5" s="43"/>
      <c r="J5" s="43"/>
      <c r="K5" s="43"/>
      <c r="L5" s="43"/>
      <c r="M5" s="20"/>
    </row>
    <row r="6" spans="2:13" s="4" customFormat="1" ht="17.399999999999999" x14ac:dyDescent="0.3">
      <c r="B6" s="44"/>
      <c r="C6" s="45"/>
      <c r="D6" s="24"/>
      <c r="E6" s="24"/>
      <c r="F6" s="24"/>
      <c r="G6" s="43"/>
      <c r="H6" s="43"/>
      <c r="I6" s="43"/>
      <c r="J6" s="43"/>
      <c r="K6" s="43"/>
      <c r="L6" s="43"/>
      <c r="M6" s="20"/>
    </row>
    <row r="7" spans="2:13" ht="17.399999999999999" x14ac:dyDescent="0.3">
      <c r="B7" s="44" t="s">
        <v>9</v>
      </c>
      <c r="C7" s="45"/>
      <c r="D7" s="74"/>
      <c r="E7" s="74"/>
      <c r="F7" s="74"/>
      <c r="G7" s="43"/>
      <c r="H7" s="43"/>
      <c r="I7" s="43"/>
      <c r="J7" s="43"/>
      <c r="K7" s="43"/>
      <c r="L7" s="43"/>
      <c r="M7" s="20"/>
    </row>
    <row r="8" spans="2:13" ht="17.399999999999999" x14ac:dyDescent="0.3">
      <c r="B8" s="43"/>
      <c r="C8" s="45"/>
      <c r="D8" s="43"/>
      <c r="E8" s="43"/>
      <c r="F8" s="43"/>
      <c r="G8" s="43"/>
      <c r="H8" s="43"/>
      <c r="I8" s="43"/>
      <c r="J8" s="43"/>
      <c r="K8" s="43"/>
      <c r="L8" s="43"/>
      <c r="M8" s="20"/>
    </row>
    <row r="9" spans="2:13" ht="16.5" customHeight="1" x14ac:dyDescent="0.3">
      <c r="B9" s="46" t="s">
        <v>0</v>
      </c>
      <c r="C9" s="45"/>
      <c r="D9" s="43"/>
      <c r="E9" s="43"/>
      <c r="F9" s="43"/>
      <c r="G9" s="43"/>
      <c r="H9" s="43"/>
      <c r="I9" s="43"/>
      <c r="J9" s="43"/>
      <c r="K9" s="43"/>
      <c r="L9" s="43"/>
      <c r="M9" s="20"/>
    </row>
    <row r="10" spans="2:13" ht="17.25" customHeight="1" x14ac:dyDescent="0.3">
      <c r="B10" s="75" t="s">
        <v>176</v>
      </c>
      <c r="C10" s="75"/>
      <c r="D10" s="75"/>
      <c r="E10" s="75"/>
      <c r="F10" s="75"/>
      <c r="G10" s="75"/>
      <c r="H10" s="75"/>
      <c r="I10" s="75"/>
      <c r="J10" s="75"/>
      <c r="K10" s="43"/>
      <c r="L10" s="43"/>
      <c r="M10" s="20"/>
    </row>
    <row r="11" spans="2:13" ht="11.25" customHeight="1" x14ac:dyDescent="0.3">
      <c r="B11" s="75"/>
      <c r="C11" s="75"/>
      <c r="D11" s="75"/>
      <c r="E11" s="75"/>
      <c r="F11" s="75"/>
      <c r="G11" s="75"/>
      <c r="H11" s="75"/>
      <c r="I11" s="75"/>
      <c r="J11" s="75"/>
      <c r="K11" s="43"/>
      <c r="L11" s="43"/>
      <c r="M11" s="20"/>
    </row>
    <row r="12" spans="2:13" ht="19.5" customHeight="1" x14ac:dyDescent="0.3">
      <c r="B12" s="75"/>
      <c r="C12" s="75"/>
      <c r="D12" s="75"/>
      <c r="E12" s="75"/>
      <c r="F12" s="75"/>
      <c r="G12" s="75"/>
      <c r="H12" s="75"/>
      <c r="I12" s="75"/>
      <c r="J12" s="75"/>
      <c r="K12" s="43"/>
      <c r="L12" s="43"/>
      <c r="M12" s="20"/>
    </row>
    <row r="13" spans="2:13" ht="16.5" customHeight="1" x14ac:dyDescent="0.3">
      <c r="B13" s="75"/>
      <c r="C13" s="75"/>
      <c r="D13" s="75"/>
      <c r="E13" s="75"/>
      <c r="F13" s="75"/>
      <c r="G13" s="75"/>
      <c r="H13" s="75"/>
      <c r="I13" s="75"/>
      <c r="J13" s="75"/>
      <c r="K13" s="43"/>
      <c r="L13" s="43"/>
      <c r="M13" s="20"/>
    </row>
    <row r="14" spans="2:13" x14ac:dyDescent="0.25">
      <c r="B14" s="7"/>
      <c r="C14" s="7"/>
      <c r="D14" s="7"/>
      <c r="E14" s="7"/>
      <c r="F14" s="7"/>
      <c r="G14" s="7"/>
      <c r="H14" s="7"/>
      <c r="I14" s="7"/>
      <c r="J14" s="7"/>
      <c r="M14" s="20"/>
    </row>
    <row r="15" spans="2:13" ht="13.8" thickBot="1" x14ac:dyDescent="0.3">
      <c r="E15" s="10"/>
      <c r="M15" s="20"/>
    </row>
    <row r="16" spans="2:13" ht="31.2" x14ac:dyDescent="0.3">
      <c r="B16" s="25" t="s">
        <v>1</v>
      </c>
      <c r="C16" s="26" t="s">
        <v>146</v>
      </c>
      <c r="D16" s="26" t="s">
        <v>2</v>
      </c>
      <c r="E16" s="26" t="s">
        <v>3</v>
      </c>
      <c r="F16" s="26" t="s">
        <v>10</v>
      </c>
      <c r="G16" s="27" t="s">
        <v>7</v>
      </c>
      <c r="M16" s="20"/>
    </row>
    <row r="17" spans="2:16" ht="15" x14ac:dyDescent="0.25">
      <c r="B17" s="58">
        <v>43344</v>
      </c>
      <c r="C17" s="59" t="s">
        <v>157</v>
      </c>
      <c r="D17" s="28" t="s">
        <v>114</v>
      </c>
      <c r="E17" s="29"/>
      <c r="F17" s="50"/>
      <c r="G17" s="67" t="str">
        <f t="shared" ref="G17:G35" si="0">LEFT(D17,4)</f>
        <v>5454</v>
      </c>
      <c r="J17" s="20"/>
      <c r="K17" s="11"/>
      <c r="L17" s="12"/>
      <c r="M17" s="20"/>
    </row>
    <row r="18" spans="2:16" ht="15" x14ac:dyDescent="0.25">
      <c r="B18" s="58"/>
      <c r="C18" s="60"/>
      <c r="D18" s="28"/>
      <c r="E18" s="29"/>
      <c r="F18" s="68"/>
      <c r="G18" s="67" t="str">
        <f t="shared" si="0"/>
        <v/>
      </c>
      <c r="J18" s="20"/>
      <c r="K18" s="11"/>
      <c r="L18" s="12"/>
      <c r="M18" s="12"/>
    </row>
    <row r="19" spans="2:16" ht="15" x14ac:dyDescent="0.25">
      <c r="B19" s="58"/>
      <c r="C19" s="60"/>
      <c r="D19" s="28"/>
      <c r="E19" s="29"/>
      <c r="G19" s="67" t="str">
        <f t="shared" si="0"/>
        <v/>
      </c>
      <c r="J19" s="20"/>
      <c r="K19" s="11"/>
      <c r="L19" s="12"/>
      <c r="M19" s="12"/>
    </row>
    <row r="20" spans="2:16" ht="15" x14ac:dyDescent="0.25">
      <c r="B20" s="58"/>
      <c r="C20" s="60"/>
      <c r="D20" s="28"/>
      <c r="E20" s="29"/>
      <c r="F20" s="68"/>
      <c r="G20" s="67" t="str">
        <f t="shared" si="0"/>
        <v/>
      </c>
      <c r="J20" s="20"/>
      <c r="K20" s="11"/>
      <c r="L20" s="12"/>
      <c r="M20" s="12"/>
    </row>
    <row r="21" spans="2:16" ht="15" x14ac:dyDescent="0.25">
      <c r="B21" s="58"/>
      <c r="C21" s="60"/>
      <c r="D21" s="28"/>
      <c r="E21" s="29"/>
      <c r="F21" s="30"/>
      <c r="G21" s="67" t="str">
        <f t="shared" si="0"/>
        <v/>
      </c>
      <c r="J21" s="20"/>
      <c r="K21" s="11"/>
      <c r="L21" s="12"/>
      <c r="M21" s="12"/>
    </row>
    <row r="22" spans="2:16" ht="15" x14ac:dyDescent="0.25">
      <c r="B22" s="58"/>
      <c r="C22" s="60"/>
      <c r="D22" s="28"/>
      <c r="E22" s="29"/>
      <c r="F22" s="68"/>
      <c r="G22" s="67" t="str">
        <f t="shared" si="0"/>
        <v/>
      </c>
      <c r="J22" s="20"/>
      <c r="K22" s="11"/>
      <c r="L22" s="12"/>
      <c r="M22" s="12"/>
    </row>
    <row r="23" spans="2:16" ht="15" x14ac:dyDescent="0.25">
      <c r="B23" s="58"/>
      <c r="C23" s="60"/>
      <c r="D23" s="28"/>
      <c r="E23" s="29"/>
      <c r="F23" s="30"/>
      <c r="G23" s="67" t="str">
        <f t="shared" si="0"/>
        <v/>
      </c>
      <c r="J23" s="20"/>
      <c r="K23" s="11"/>
      <c r="L23" s="12"/>
      <c r="M23" s="12"/>
    </row>
    <row r="24" spans="2:16" ht="15" x14ac:dyDescent="0.25">
      <c r="B24" s="58"/>
      <c r="C24" s="60"/>
      <c r="D24" s="28"/>
      <c r="E24" s="29"/>
      <c r="F24" s="30"/>
      <c r="G24" s="67" t="str">
        <f t="shared" si="0"/>
        <v/>
      </c>
      <c r="J24" s="8"/>
      <c r="K24" s="8"/>
      <c r="L24" s="9"/>
      <c r="M24" s="9"/>
    </row>
    <row r="25" spans="2:16" ht="15" x14ac:dyDescent="0.25">
      <c r="B25" s="58"/>
      <c r="C25" s="60"/>
      <c r="D25" s="28"/>
      <c r="E25" s="29"/>
      <c r="F25" s="30"/>
      <c r="G25" s="67" t="str">
        <f t="shared" si="0"/>
        <v/>
      </c>
      <c r="J25" s="8"/>
      <c r="K25" s="8"/>
      <c r="L25" s="9"/>
      <c r="M25" s="9"/>
      <c r="N25" s="6"/>
      <c r="O25" s="6"/>
      <c r="P25" s="6"/>
    </row>
    <row r="26" spans="2:16" ht="15" x14ac:dyDescent="0.25">
      <c r="B26" s="58"/>
      <c r="C26" s="61"/>
      <c r="D26" s="28"/>
      <c r="E26" s="29"/>
      <c r="F26" s="30"/>
      <c r="G26" s="67" t="str">
        <f t="shared" si="0"/>
        <v/>
      </c>
      <c r="J26" s="8"/>
      <c r="K26" s="8"/>
      <c r="L26" s="9"/>
      <c r="M26" s="9"/>
      <c r="N26" s="6"/>
      <c r="O26" s="6"/>
      <c r="P26" s="6"/>
    </row>
    <row r="27" spans="2:16" ht="15" x14ac:dyDescent="0.25">
      <c r="B27" s="58"/>
      <c r="C27" s="61"/>
      <c r="D27" s="28"/>
      <c r="E27" s="29"/>
      <c r="F27" s="30"/>
      <c r="G27" s="67" t="str">
        <f t="shared" si="0"/>
        <v/>
      </c>
      <c r="J27" s="8"/>
      <c r="K27" s="8"/>
      <c r="L27" s="9"/>
      <c r="M27" s="9"/>
      <c r="N27" s="6"/>
      <c r="O27" s="6"/>
      <c r="P27" s="6"/>
    </row>
    <row r="28" spans="2:16" ht="15" x14ac:dyDescent="0.25">
      <c r="B28" s="58"/>
      <c r="C28" s="61"/>
      <c r="D28" s="28"/>
      <c r="E28" s="29"/>
      <c r="F28" s="30"/>
      <c r="G28" s="67" t="str">
        <f t="shared" si="0"/>
        <v/>
      </c>
      <c r="H28" s="3"/>
      <c r="J28" s="8"/>
      <c r="K28" s="8"/>
      <c r="L28" s="9"/>
      <c r="M28" s="9"/>
      <c r="N28" s="6"/>
      <c r="O28" s="6"/>
      <c r="P28" s="6"/>
    </row>
    <row r="29" spans="2:16" ht="15" x14ac:dyDescent="0.25">
      <c r="B29" s="31"/>
      <c r="C29" s="61"/>
      <c r="D29" s="28"/>
      <c r="E29" s="33"/>
      <c r="F29" s="33"/>
      <c r="G29" s="67" t="str">
        <f t="shared" si="0"/>
        <v/>
      </c>
      <c r="H29" s="23"/>
      <c r="I29" s="13"/>
      <c r="J29" s="13"/>
    </row>
    <row r="30" spans="2:16" ht="15.6" x14ac:dyDescent="0.3">
      <c r="B30" s="31"/>
      <c r="C30" s="61"/>
      <c r="D30" s="28"/>
      <c r="E30" s="34"/>
      <c r="F30" s="33"/>
      <c r="G30" s="67" t="str">
        <f t="shared" si="0"/>
        <v/>
      </c>
      <c r="H30" s="14"/>
      <c r="I30" s="13"/>
      <c r="J30" s="13"/>
    </row>
    <row r="31" spans="2:16" ht="15" x14ac:dyDescent="0.25">
      <c r="B31" s="31"/>
      <c r="C31" s="61"/>
      <c r="D31" s="28"/>
      <c r="E31" s="33"/>
      <c r="F31" s="33"/>
      <c r="G31" s="67" t="str">
        <f t="shared" si="0"/>
        <v/>
      </c>
      <c r="H31" s="14"/>
      <c r="I31" s="15"/>
      <c r="J31" s="13"/>
    </row>
    <row r="32" spans="2:16" ht="15" x14ac:dyDescent="0.25">
      <c r="B32" s="31"/>
      <c r="C32" s="61"/>
      <c r="D32" s="28"/>
      <c r="E32" s="33"/>
      <c r="F32" s="33"/>
      <c r="G32" s="67" t="str">
        <f t="shared" si="0"/>
        <v/>
      </c>
    </row>
    <row r="33" spans="2:20" ht="15" x14ac:dyDescent="0.25">
      <c r="B33" s="31"/>
      <c r="C33" s="61"/>
      <c r="D33" s="28"/>
      <c r="E33" s="33"/>
      <c r="F33" s="33"/>
      <c r="G33" s="67" t="str">
        <f t="shared" si="0"/>
        <v/>
      </c>
    </row>
    <row r="34" spans="2:20" ht="15" x14ac:dyDescent="0.25">
      <c r="B34" s="31"/>
      <c r="C34" s="61"/>
      <c r="D34" s="28"/>
      <c r="E34" s="33"/>
      <c r="F34" s="33"/>
      <c r="G34" s="67" t="str">
        <f t="shared" si="0"/>
        <v/>
      </c>
    </row>
    <row r="35" spans="2:20" ht="15.6" thickBot="1" x14ac:dyDescent="0.3">
      <c r="B35" s="36"/>
      <c r="C35" s="62"/>
      <c r="D35" s="63"/>
      <c r="E35" s="38"/>
      <c r="F35" s="38"/>
      <c r="G35" s="67" t="str">
        <f t="shared" si="0"/>
        <v/>
      </c>
    </row>
    <row r="36" spans="2:20" ht="15" x14ac:dyDescent="0.25">
      <c r="B36" s="31"/>
      <c r="C36" s="32"/>
      <c r="D36" s="33"/>
      <c r="E36" s="33"/>
      <c r="F36" s="33"/>
      <c r="G36" s="35"/>
    </row>
    <row r="37" spans="2:20" ht="15.6" thickBot="1" x14ac:dyDescent="0.3">
      <c r="B37" s="36"/>
      <c r="C37" s="37"/>
      <c r="D37" s="38" t="s">
        <v>4</v>
      </c>
      <c r="E37" s="39">
        <f>SUM(E17:E35)</f>
        <v>0</v>
      </c>
      <c r="F37" s="38"/>
      <c r="G37" s="40"/>
    </row>
    <row r="38" spans="2:20" ht="16.2" thickBot="1" x14ac:dyDescent="0.35">
      <c r="G38" s="69" t="s">
        <v>5</v>
      </c>
      <c r="H38" s="48"/>
      <c r="I38" s="48"/>
      <c r="J38" s="48"/>
    </row>
    <row r="39" spans="2:20" ht="17.399999999999999" x14ac:dyDescent="0.3">
      <c r="B39" s="77" t="s">
        <v>11</v>
      </c>
      <c r="C39" s="78"/>
      <c r="D39" s="78"/>
      <c r="E39" s="79"/>
      <c r="G39" s="51"/>
      <c r="H39" s="21"/>
      <c r="I39" s="21"/>
      <c r="J39" s="21"/>
    </row>
    <row r="40" spans="2:20" ht="17.399999999999999" x14ac:dyDescent="0.3">
      <c r="B40" s="71"/>
      <c r="C40" s="72"/>
      <c r="D40" s="72"/>
      <c r="E40" s="73"/>
      <c r="F40" s="4"/>
      <c r="G40" s="47" t="s">
        <v>174</v>
      </c>
      <c r="H40" s="21"/>
      <c r="I40" s="21"/>
      <c r="J40" s="21"/>
      <c r="K40" s="4"/>
      <c r="M40" s="6"/>
      <c r="N40" s="6"/>
      <c r="O40" s="6"/>
      <c r="P40" s="6"/>
      <c r="Q40" s="8"/>
      <c r="R40" s="8"/>
      <c r="S40" s="9"/>
      <c r="T40" s="9"/>
    </row>
    <row r="41" spans="2:20" ht="17.399999999999999" x14ac:dyDescent="0.3">
      <c r="B41" s="71"/>
      <c r="C41" s="72"/>
      <c r="D41" s="72"/>
      <c r="E41" s="73"/>
      <c r="F41" s="4"/>
      <c r="G41" s="47"/>
      <c r="H41" s="21"/>
      <c r="I41" s="21"/>
      <c r="J41" s="21"/>
      <c r="K41" s="4"/>
      <c r="L41" s="4"/>
      <c r="M41" s="6"/>
      <c r="N41" s="6"/>
      <c r="O41" s="6"/>
      <c r="P41" s="6"/>
      <c r="Q41" s="8"/>
      <c r="R41" s="8"/>
      <c r="S41" s="9"/>
      <c r="T41" s="9"/>
    </row>
    <row r="42" spans="2:20" ht="17.399999999999999" x14ac:dyDescent="0.3">
      <c r="B42" s="71"/>
      <c r="C42" s="72"/>
      <c r="D42" s="72"/>
      <c r="E42" s="73"/>
      <c r="F42" s="4"/>
      <c r="G42" s="47" t="s">
        <v>175</v>
      </c>
      <c r="H42" s="21"/>
      <c r="I42" s="21"/>
      <c r="J42" s="21"/>
      <c r="K42" s="4"/>
      <c r="L42" s="4"/>
      <c r="M42" s="6"/>
      <c r="N42" s="6"/>
      <c r="O42" s="6"/>
      <c r="P42" s="6"/>
      <c r="Q42" s="8"/>
      <c r="R42" s="8"/>
      <c r="S42" s="9"/>
      <c r="T42" s="9"/>
    </row>
    <row r="43" spans="2:20" ht="17.399999999999999" x14ac:dyDescent="0.3">
      <c r="B43" s="22" t="s">
        <v>6</v>
      </c>
      <c r="C43" s="53"/>
      <c r="D43" s="53"/>
      <c r="E43" s="54"/>
      <c r="G43" s="47"/>
      <c r="H43" s="21"/>
      <c r="I43" s="21"/>
      <c r="J43" s="21"/>
      <c r="M43" s="6"/>
      <c r="N43" s="6"/>
      <c r="O43" s="6"/>
      <c r="P43" s="6"/>
      <c r="Q43" s="8"/>
      <c r="R43" s="8"/>
      <c r="S43" s="9"/>
      <c r="T43" s="9"/>
    </row>
    <row r="44" spans="2:20" ht="18" thickBot="1" x14ac:dyDescent="0.35">
      <c r="B44" s="64"/>
      <c r="C44" s="65"/>
      <c r="D44" s="65"/>
      <c r="E44" s="66"/>
      <c r="G44" s="52" t="s">
        <v>12</v>
      </c>
      <c r="H44" s="21"/>
      <c r="I44" s="49"/>
      <c r="J44" s="49"/>
      <c r="M44" s="6"/>
      <c r="N44" s="6"/>
      <c r="O44" s="6"/>
      <c r="P44" s="6"/>
      <c r="Q44" s="8"/>
      <c r="R44" s="8"/>
      <c r="S44" s="9"/>
      <c r="T44" s="9"/>
    </row>
    <row r="45" spans="2:20" ht="17.399999999999999" x14ac:dyDescent="0.3">
      <c r="B45" s="53"/>
      <c r="C45" s="41"/>
      <c r="D45" s="42"/>
      <c r="E45" s="42"/>
      <c r="H45" s="3"/>
      <c r="M45" s="6"/>
      <c r="N45" s="6"/>
      <c r="O45" s="6"/>
      <c r="P45" s="6"/>
      <c r="Q45" s="8"/>
      <c r="R45" s="8"/>
      <c r="S45" s="9"/>
      <c r="T45" s="9"/>
    </row>
    <row r="46" spans="2:20" x14ac:dyDescent="0.25">
      <c r="B46" s="3"/>
      <c r="C46" s="61"/>
      <c r="D46" s="3"/>
      <c r="E46" s="3"/>
      <c r="M46" s="6"/>
      <c r="N46" s="6"/>
      <c r="O46" s="6"/>
      <c r="P46" s="6"/>
      <c r="Q46" s="8"/>
      <c r="R46" s="8"/>
      <c r="S46" s="9"/>
      <c r="T46" s="9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</sheetData>
  <sheetProtection selectLockedCells="1" selectUnlockedCells="1"/>
  <sortState xmlns:xlrd2="http://schemas.microsoft.com/office/spreadsheetml/2017/richdata2" ref="N2:R17">
    <sortCondition ref="N2:N17"/>
  </sortState>
  <dataConsolidate/>
  <mergeCells count="9">
    <mergeCell ref="B2:D2"/>
    <mergeCell ref="B41:E41"/>
    <mergeCell ref="B42:E42"/>
    <mergeCell ref="D5:F5"/>
    <mergeCell ref="B10:J13"/>
    <mergeCell ref="D7:F7"/>
    <mergeCell ref="B3:D3"/>
    <mergeCell ref="B39:E39"/>
    <mergeCell ref="B40:E40"/>
  </mergeCells>
  <phoneticPr fontId="0" type="noConversion"/>
  <dataValidations count="20">
    <dataValidation type="list" allowBlank="1" showInputMessage="1" showErrorMessage="1" sqref="H18" xr:uid="{00000000-0002-0000-0000-000000000000}">
      <formula1>"INDIRECT(SUBSTITUTE(C17,"" "", ""_""))"</formula1>
    </dataValidation>
    <dataValidation type="list" allowBlank="1" showInputMessage="1" showErrorMessage="1" sqref="D35" xr:uid="{00000000-0002-0000-0000-000001000000}">
      <formula1>INDIRECT(SUBSTITUTE($C$35," ", "_"))</formula1>
    </dataValidation>
    <dataValidation type="list" allowBlank="1" showInputMessage="1" showErrorMessage="1" sqref="D25" xr:uid="{00000000-0002-0000-0000-000002000000}">
      <formula1>INDIRECT(SUBSTITUTE($C$25," ","_"))</formula1>
    </dataValidation>
    <dataValidation type="list" allowBlank="1" showInputMessage="1" showErrorMessage="1" sqref="D26" xr:uid="{00000000-0002-0000-0000-000003000000}">
      <formula1>INDIRECT(SUBSTITUTE($C$26," ","_"))</formula1>
    </dataValidation>
    <dataValidation type="list" allowBlank="1" showInputMessage="1" showErrorMessage="1" sqref="D27" xr:uid="{00000000-0002-0000-0000-000004000000}">
      <formula1>INDIRECT(SUBSTITUTE($C$27," ","_"))</formula1>
    </dataValidation>
    <dataValidation type="list" allowBlank="1" showInputMessage="1" showErrorMessage="1" sqref="D28" xr:uid="{00000000-0002-0000-0000-000005000000}">
      <formula1>INDIRECT(SUBSTITUTE($C$28," ","_"))</formula1>
    </dataValidation>
    <dataValidation type="list" allowBlank="1" showInputMessage="1" showErrorMessage="1" sqref="D29" xr:uid="{00000000-0002-0000-0000-000006000000}">
      <formula1>INDIRECT(SUBSTITUTE($C$29," ", "_"))</formula1>
    </dataValidation>
    <dataValidation type="list" allowBlank="1" showInputMessage="1" showErrorMessage="1" sqref="D30" xr:uid="{00000000-0002-0000-0000-000007000000}">
      <formula1>INDIRECT(SUBSTITUTE($C$30," ", "_"))</formula1>
    </dataValidation>
    <dataValidation type="list" allowBlank="1" showInputMessage="1" showErrorMessage="1" sqref="D31" xr:uid="{00000000-0002-0000-0000-000008000000}">
      <formula1>INDIRECT(SUBSTITUTE($C$31," ", "_"))</formula1>
    </dataValidation>
    <dataValidation type="list" allowBlank="1" showInputMessage="1" showErrorMessage="1" sqref="D32" xr:uid="{00000000-0002-0000-0000-000009000000}">
      <formula1>INDIRECT(SUBSTITUTE($C$32," ", "_"))</formula1>
    </dataValidation>
    <dataValidation type="list" allowBlank="1" showInputMessage="1" showErrorMessage="1" sqref="D33" xr:uid="{00000000-0002-0000-0000-00000A000000}">
      <formula1>INDIRECT(SUBSTITUTE($C$33," ", "_"))</formula1>
    </dataValidation>
    <dataValidation type="list" allowBlank="1" showInputMessage="1" showErrorMessage="1" sqref="D34" xr:uid="{00000000-0002-0000-0000-00000B000000}">
      <formula1>INDIRECT(SUBSTITUTE($C$34," ", "_"))</formula1>
    </dataValidation>
    <dataValidation type="list" allowBlank="1" showInputMessage="1" showErrorMessage="1" sqref="D17" xr:uid="{00000000-0002-0000-0000-00000C000000}">
      <formula1>INDIRECT(SUBSTITUTE($C$17," ", "_"))</formula1>
    </dataValidation>
    <dataValidation type="list" allowBlank="1" showInputMessage="1" showErrorMessage="1" sqref="D21" xr:uid="{00000000-0002-0000-0000-00000D000000}">
      <formula1>INDIRECT(SUBSTITUTE($C$21," ","_"))</formula1>
    </dataValidation>
    <dataValidation type="list" allowBlank="1" showInputMessage="1" showErrorMessage="1" sqref="D18" xr:uid="{00000000-0002-0000-0000-00000E000000}">
      <formula1>INDIRECT(SUBSTITUTE($C$18," ","_"))</formula1>
    </dataValidation>
    <dataValidation type="list" allowBlank="1" showInputMessage="1" showErrorMessage="1" sqref="D19" xr:uid="{00000000-0002-0000-0000-00000F000000}">
      <formula1>INDIRECT(SUBSTITUTE($C$19," ","_"))</formula1>
    </dataValidation>
    <dataValidation type="list" allowBlank="1" showInputMessage="1" showErrorMessage="1" sqref="D20" xr:uid="{00000000-0002-0000-0000-000010000000}">
      <formula1>INDIRECT(SUBSTITUTE($C$20," ","_"))</formula1>
    </dataValidation>
    <dataValidation type="list" allowBlank="1" showInputMessage="1" showErrorMessage="1" sqref="D22" xr:uid="{00000000-0002-0000-0000-000011000000}">
      <formula1>INDIRECT(SUBSTITUTE($C$22," ","_"))</formula1>
    </dataValidation>
    <dataValidation type="list" allowBlank="1" showInputMessage="1" showErrorMessage="1" sqref="D23" xr:uid="{00000000-0002-0000-0000-000012000000}">
      <formula1>INDIRECT(SUBSTITUTE($C$23," ","_"))</formula1>
    </dataValidation>
    <dataValidation type="list" allowBlank="1" showInputMessage="1" showErrorMessage="1" sqref="D24" xr:uid="{00000000-0002-0000-0000-000013000000}">
      <formula1>INDIRECT(SUBSTITUTE($C$24," ","_"))</formula1>
    </dataValidation>
  </dataValidations>
  <pageMargins left="0.25" right="0.25" top="0.75" bottom="0.75" header="0.3" footer="0.3"/>
  <pageSetup scale="31" orientation="landscape" r:id="rId1"/>
  <headerFooter alignWithMargins="0">
    <oddFooter>&amp;L&amp;8&amp;D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4000000}">
          <x14:formula1>
            <xm:f>'Expense Account'!$E$6:$E$29</xm:f>
          </x14:formula1>
          <xm:sqref>C17:C37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T29"/>
  <sheetViews>
    <sheetView workbookViewId="0">
      <selection activeCell="H11" sqref="H11"/>
    </sheetView>
  </sheetViews>
  <sheetFormatPr defaultRowHeight="13.2" x14ac:dyDescent="0.25"/>
  <cols>
    <col min="3" max="3" width="9.33203125" customWidth="1"/>
    <col min="4" max="4" width="15.5546875" bestFit="1" customWidth="1"/>
    <col min="5" max="5" width="21.44140625" bestFit="1" customWidth="1"/>
    <col min="6" max="6" width="26" bestFit="1" customWidth="1"/>
    <col min="7" max="7" width="27.109375" bestFit="1" customWidth="1"/>
    <col min="8" max="8" width="27.6640625" bestFit="1" customWidth="1"/>
    <col min="9" max="9" width="25.5546875" bestFit="1" customWidth="1"/>
    <col min="10" max="10" width="29.44140625" bestFit="1" customWidth="1"/>
    <col min="11" max="11" width="25.88671875" bestFit="1" customWidth="1"/>
    <col min="12" max="12" width="24.33203125" bestFit="1" customWidth="1"/>
    <col min="13" max="13" width="29" bestFit="1" customWidth="1"/>
    <col min="14" max="14" width="25.109375" bestFit="1" customWidth="1"/>
    <col min="15" max="15" width="20" bestFit="1" customWidth="1"/>
    <col min="16" max="16" width="21.6640625" bestFit="1" customWidth="1"/>
    <col min="17" max="17" width="20.5546875" bestFit="1" customWidth="1"/>
    <col min="18" max="18" width="23.109375" bestFit="1" customWidth="1"/>
    <col min="19" max="19" width="18.44140625" bestFit="1" customWidth="1"/>
    <col min="20" max="21" width="9.33203125" customWidth="1"/>
  </cols>
  <sheetData>
    <row r="3" spans="3:20" x14ac:dyDescent="0.25">
      <c r="C3" s="17"/>
      <c r="D3" s="18"/>
      <c r="E3" s="18"/>
      <c r="F3" s="1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3:20" x14ac:dyDescent="0.25">
      <c r="C4" s="17"/>
      <c r="D4" s="18"/>
      <c r="E4" s="18"/>
      <c r="F4" s="1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3:20" x14ac:dyDescent="0.25">
      <c r="C5" s="16"/>
      <c r="D5" s="12"/>
      <c r="E5" s="12"/>
      <c r="F5" s="19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3:20" x14ac:dyDescent="0.25">
      <c r="C6" s="11"/>
      <c r="D6" s="12"/>
      <c r="E6" s="57" t="s">
        <v>147</v>
      </c>
      <c r="F6" t="s">
        <v>14</v>
      </c>
      <c r="G6" t="s">
        <v>15</v>
      </c>
      <c r="H6" t="s">
        <v>16</v>
      </c>
      <c r="I6" t="s">
        <v>17</v>
      </c>
      <c r="T6" s="6"/>
    </row>
    <row r="7" spans="3:20" x14ac:dyDescent="0.25">
      <c r="C7" s="11"/>
      <c r="D7" s="12"/>
      <c r="E7" s="57" t="s">
        <v>148</v>
      </c>
      <c r="F7" t="s">
        <v>18</v>
      </c>
      <c r="G7" t="s">
        <v>19</v>
      </c>
      <c r="H7" t="s">
        <v>20</v>
      </c>
      <c r="I7" t="s">
        <v>21</v>
      </c>
      <c r="J7" t="s">
        <v>22</v>
      </c>
      <c r="K7" t="s">
        <v>23</v>
      </c>
      <c r="L7" t="s">
        <v>24</v>
      </c>
      <c r="M7" t="s">
        <v>25</v>
      </c>
      <c r="N7" t="s">
        <v>26</v>
      </c>
      <c r="T7" s="4"/>
    </row>
    <row r="8" spans="3:20" x14ac:dyDescent="0.25">
      <c r="C8" s="11"/>
      <c r="D8" s="12" t="str">
        <f t="shared" ref="D8:D29" si="0">RIGHT(E8,LEN(E8)-SEARCH(" ",E8))</f>
        <v>Expense</v>
      </c>
      <c r="E8" t="s">
        <v>149</v>
      </c>
      <c r="F8" t="s">
        <v>27</v>
      </c>
      <c r="G8" t="s">
        <v>28</v>
      </c>
      <c r="H8" t="s">
        <v>29</v>
      </c>
      <c r="I8" t="s">
        <v>30</v>
      </c>
      <c r="J8" t="s">
        <v>31</v>
      </c>
      <c r="K8" t="s">
        <v>32</v>
      </c>
      <c r="L8" t="s">
        <v>33</v>
      </c>
      <c r="M8" t="s">
        <v>34</v>
      </c>
      <c r="N8" t="s">
        <v>35</v>
      </c>
      <c r="O8" t="s">
        <v>36</v>
      </c>
      <c r="P8" t="s">
        <v>37</v>
      </c>
      <c r="Q8" t="s">
        <v>38</v>
      </c>
      <c r="R8" t="s">
        <v>39</v>
      </c>
      <c r="S8" t="s">
        <v>40</v>
      </c>
      <c r="T8" s="4"/>
    </row>
    <row r="9" spans="3:20" x14ac:dyDescent="0.25">
      <c r="C9" s="11"/>
      <c r="D9" s="12" t="e">
        <f t="shared" si="0"/>
        <v>#VALUE!</v>
      </c>
      <c r="E9" t="s">
        <v>150</v>
      </c>
      <c r="F9" t="s">
        <v>41</v>
      </c>
      <c r="G9" t="s">
        <v>42</v>
      </c>
      <c r="H9" t="s">
        <v>43</v>
      </c>
      <c r="I9" t="s">
        <v>44</v>
      </c>
      <c r="J9" t="s">
        <v>45</v>
      </c>
      <c r="K9" t="s">
        <v>46</v>
      </c>
      <c r="T9" s="6"/>
    </row>
    <row r="10" spans="3:20" x14ac:dyDescent="0.25">
      <c r="C10" s="11"/>
      <c r="D10" s="12" t="str">
        <f t="shared" si="0"/>
        <v>Prayer</v>
      </c>
      <c r="E10" s="57" t="s">
        <v>166</v>
      </c>
      <c r="F10" t="s">
        <v>47</v>
      </c>
      <c r="G10" t="s">
        <v>48</v>
      </c>
      <c r="H10" t="s">
        <v>49</v>
      </c>
      <c r="I10" t="s">
        <v>50</v>
      </c>
      <c r="J10" t="s">
        <v>51</v>
      </c>
      <c r="K10" t="s">
        <v>52</v>
      </c>
      <c r="T10" s="6"/>
    </row>
    <row r="11" spans="3:20" x14ac:dyDescent="0.25">
      <c r="C11" s="11"/>
      <c r="D11" s="12" t="str">
        <f t="shared" si="0"/>
        <v>Education</v>
      </c>
      <c r="E11" s="57" t="s">
        <v>151</v>
      </c>
      <c r="F11" t="s">
        <v>53</v>
      </c>
      <c r="G11" t="s">
        <v>54</v>
      </c>
      <c r="H11" t="s">
        <v>55</v>
      </c>
      <c r="I11" t="s">
        <v>56</v>
      </c>
      <c r="J11" t="s">
        <v>57</v>
      </c>
      <c r="K11" t="s">
        <v>58</v>
      </c>
      <c r="T11" s="6"/>
    </row>
    <row r="12" spans="3:20" x14ac:dyDescent="0.25">
      <c r="C12" s="11"/>
      <c r="D12" s="12" t="str">
        <f t="shared" si="0"/>
        <v>Ministry</v>
      </c>
      <c r="E12" t="s">
        <v>152</v>
      </c>
      <c r="F12" t="s">
        <v>59</v>
      </c>
      <c r="G12" t="s">
        <v>60</v>
      </c>
      <c r="H12" t="s">
        <v>61</v>
      </c>
      <c r="I12" t="s">
        <v>62</v>
      </c>
      <c r="J12" t="s">
        <v>63</v>
      </c>
      <c r="K12" t="s">
        <v>64</v>
      </c>
      <c r="T12" s="6"/>
    </row>
    <row r="13" spans="3:20" x14ac:dyDescent="0.25">
      <c r="C13" s="11"/>
      <c r="D13" s="12" t="str">
        <f t="shared" si="0"/>
        <v>Comer Care</v>
      </c>
      <c r="E13" s="57" t="s">
        <v>165</v>
      </c>
      <c r="F13" t="s">
        <v>65</v>
      </c>
      <c r="G13" t="s">
        <v>66</v>
      </c>
      <c r="H13" t="s">
        <v>67</v>
      </c>
      <c r="I13" t="s">
        <v>68</v>
      </c>
      <c r="J13" t="s">
        <v>69</v>
      </c>
      <c r="K13" t="s">
        <v>70</v>
      </c>
      <c r="T13" s="6"/>
    </row>
    <row r="14" spans="3:20" x14ac:dyDescent="0.25">
      <c r="C14" s="11"/>
      <c r="D14" s="12" t="e">
        <f t="shared" si="0"/>
        <v>#VALUE!</v>
      </c>
      <c r="E14" t="s">
        <v>153</v>
      </c>
      <c r="F14" t="s">
        <v>71</v>
      </c>
      <c r="G14" t="s">
        <v>72</v>
      </c>
      <c r="H14" t="s">
        <v>73</v>
      </c>
      <c r="I14" t="s">
        <v>74</v>
      </c>
      <c r="J14" t="s">
        <v>75</v>
      </c>
      <c r="K14" t="s">
        <v>76</v>
      </c>
      <c r="T14" s="6"/>
    </row>
    <row r="15" spans="3:20" x14ac:dyDescent="0.25">
      <c r="C15" s="11"/>
      <c r="D15" s="12" t="str">
        <f t="shared" si="0"/>
        <v>Gathering</v>
      </c>
      <c r="E15" t="s">
        <v>173</v>
      </c>
      <c r="F15" t="s">
        <v>77</v>
      </c>
      <c r="G15" t="s">
        <v>78</v>
      </c>
      <c r="H15" t="s">
        <v>79</v>
      </c>
      <c r="I15" t="s">
        <v>80</v>
      </c>
      <c r="J15" t="s">
        <v>81</v>
      </c>
      <c r="K15" t="s">
        <v>82</v>
      </c>
      <c r="T15" s="6"/>
    </row>
    <row r="16" spans="3:20" x14ac:dyDescent="0.25">
      <c r="C16" s="11"/>
      <c r="D16" s="12" t="str">
        <f t="shared" si="0"/>
        <v>Water Fellowship</v>
      </c>
      <c r="E16" t="s">
        <v>154</v>
      </c>
      <c r="F16" t="s">
        <v>83</v>
      </c>
      <c r="G16" t="s">
        <v>84</v>
      </c>
      <c r="H16" t="s">
        <v>85</v>
      </c>
      <c r="I16" t="s">
        <v>86</v>
      </c>
      <c r="J16" t="s">
        <v>87</v>
      </c>
      <c r="K16" t="s">
        <v>88</v>
      </c>
      <c r="L16" t="s">
        <v>89</v>
      </c>
      <c r="T16" s="6"/>
    </row>
    <row r="17" spans="3:20" x14ac:dyDescent="0.25">
      <c r="C17" s="11"/>
      <c r="D17" s="12" t="str">
        <f t="shared" si="0"/>
        <v>Fellowship</v>
      </c>
      <c r="E17" t="s">
        <v>155</v>
      </c>
      <c r="F17" t="s">
        <v>90</v>
      </c>
      <c r="G17" t="s">
        <v>91</v>
      </c>
      <c r="H17" t="s">
        <v>92</v>
      </c>
      <c r="I17" t="s">
        <v>93</v>
      </c>
      <c r="J17" t="s">
        <v>94</v>
      </c>
      <c r="K17" t="s">
        <v>95</v>
      </c>
      <c r="L17" t="s">
        <v>96</v>
      </c>
      <c r="T17" s="6"/>
    </row>
    <row r="18" spans="3:20" x14ac:dyDescent="0.25">
      <c r="C18" s="11"/>
      <c r="D18" s="12" t="str">
        <f t="shared" si="0"/>
        <v>Ministry</v>
      </c>
      <c r="E18" s="57" t="s">
        <v>164</v>
      </c>
      <c r="F18" t="s">
        <v>97</v>
      </c>
      <c r="G18" t="s">
        <v>98</v>
      </c>
      <c r="H18" t="s">
        <v>99</v>
      </c>
      <c r="I18" t="s">
        <v>100</v>
      </c>
      <c r="J18" t="s">
        <v>101</v>
      </c>
      <c r="K18" t="s">
        <v>102</v>
      </c>
      <c r="L18" t="s">
        <v>103</v>
      </c>
      <c r="T18" s="6"/>
    </row>
    <row r="19" spans="3:20" x14ac:dyDescent="0.25">
      <c r="C19" s="56"/>
      <c r="D19" s="12" t="str">
        <f t="shared" si="0"/>
        <v>Fellowship</v>
      </c>
      <c r="E19" t="s">
        <v>156</v>
      </c>
      <c r="F19" t="s">
        <v>104</v>
      </c>
      <c r="G19" t="s">
        <v>105</v>
      </c>
      <c r="H19" t="s">
        <v>106</v>
      </c>
      <c r="I19" t="s">
        <v>107</v>
      </c>
      <c r="J19" t="s">
        <v>108</v>
      </c>
      <c r="K19" t="s">
        <v>109</v>
      </c>
      <c r="L19" t="s">
        <v>110</v>
      </c>
      <c r="T19" s="6"/>
    </row>
    <row r="20" spans="3:20" x14ac:dyDescent="0.25">
      <c r="C20" s="3"/>
      <c r="D20" s="12" t="str">
        <f t="shared" si="0"/>
        <v>Fellowship</v>
      </c>
      <c r="E20" t="s">
        <v>157</v>
      </c>
      <c r="F20" t="s">
        <v>111</v>
      </c>
      <c r="G20" t="s">
        <v>112</v>
      </c>
      <c r="H20" t="s">
        <v>113</v>
      </c>
      <c r="I20" t="s">
        <v>114</v>
      </c>
      <c r="J20" t="s">
        <v>115</v>
      </c>
      <c r="K20" t="s">
        <v>116</v>
      </c>
      <c r="L20" t="s">
        <v>117</v>
      </c>
      <c r="T20" s="6"/>
    </row>
    <row r="21" spans="3:20" x14ac:dyDescent="0.25">
      <c r="C21" s="3"/>
      <c r="D21" s="12" t="str">
        <f t="shared" si="0"/>
        <v>Ministry</v>
      </c>
      <c r="E21" s="57" t="s">
        <v>158</v>
      </c>
      <c r="F21" t="s">
        <v>118</v>
      </c>
      <c r="G21" t="s">
        <v>119</v>
      </c>
      <c r="H21" t="s">
        <v>120</v>
      </c>
      <c r="I21" t="s">
        <v>121</v>
      </c>
      <c r="J21" t="s">
        <v>122</v>
      </c>
      <c r="K21" t="s">
        <v>123</v>
      </c>
      <c r="T21" s="6"/>
    </row>
    <row r="22" spans="3:20" x14ac:dyDescent="0.25">
      <c r="C22" s="3"/>
      <c r="D22" s="12" t="str">
        <f t="shared" si="0"/>
        <v>Ministry</v>
      </c>
      <c r="E22" t="s">
        <v>159</v>
      </c>
      <c r="F22" t="s">
        <v>124</v>
      </c>
      <c r="G22" t="s">
        <v>125</v>
      </c>
      <c r="H22" t="s">
        <v>126</v>
      </c>
      <c r="I22" t="s">
        <v>127</v>
      </c>
      <c r="J22" t="s">
        <v>128</v>
      </c>
      <c r="K22" t="s">
        <v>129</v>
      </c>
      <c r="T22" s="6"/>
    </row>
    <row r="23" spans="3:20" x14ac:dyDescent="0.25">
      <c r="C23" s="3"/>
      <c r="D23" s="12" t="str">
        <f t="shared" si="0"/>
        <v>Ministry Expense</v>
      </c>
      <c r="E23" t="s">
        <v>160</v>
      </c>
      <c r="F23" t="s">
        <v>130</v>
      </c>
      <c r="G23" t="s">
        <v>131</v>
      </c>
      <c r="H23" t="s">
        <v>132</v>
      </c>
      <c r="T23" s="6"/>
    </row>
    <row r="24" spans="3:20" x14ac:dyDescent="0.25">
      <c r="C24" s="3"/>
      <c r="D24" s="12" t="str">
        <f t="shared" si="0"/>
        <v>Fund Expense</v>
      </c>
      <c r="E24" t="s">
        <v>161</v>
      </c>
      <c r="F24" t="s">
        <v>133</v>
      </c>
      <c r="G24" t="s">
        <v>134</v>
      </c>
      <c r="H24" t="s">
        <v>135</v>
      </c>
      <c r="I24" t="s">
        <v>136</v>
      </c>
      <c r="J24" t="s">
        <v>137</v>
      </c>
      <c r="T24" s="6"/>
    </row>
    <row r="25" spans="3:20" x14ac:dyDescent="0.25">
      <c r="C25" s="3"/>
      <c r="D25" s="12" t="str">
        <f t="shared" si="0"/>
        <v>Operation</v>
      </c>
      <c r="E25" t="s">
        <v>162</v>
      </c>
      <c r="F25" t="s">
        <v>138</v>
      </c>
      <c r="G25" t="s">
        <v>139</v>
      </c>
      <c r="H25" t="s">
        <v>140</v>
      </c>
      <c r="I25" t="s">
        <v>141</v>
      </c>
      <c r="T25" s="6"/>
    </row>
    <row r="26" spans="3:20" x14ac:dyDescent="0.25">
      <c r="C26" s="6"/>
      <c r="D26" s="12" t="str">
        <f t="shared" si="0"/>
        <v>Expense</v>
      </c>
      <c r="E26" t="s">
        <v>163</v>
      </c>
      <c r="F26" s="57" t="s">
        <v>142</v>
      </c>
      <c r="T26" s="6"/>
    </row>
    <row r="27" spans="3:20" x14ac:dyDescent="0.25">
      <c r="C27" s="6"/>
      <c r="D27" s="12" t="e">
        <f t="shared" si="0"/>
        <v>#VALUE!</v>
      </c>
      <c r="E27" s="57" t="s">
        <v>167</v>
      </c>
      <c r="F27" s="57" t="s">
        <v>143</v>
      </c>
      <c r="G27" s="57" t="s">
        <v>144</v>
      </c>
      <c r="H27" s="57" t="s">
        <v>145</v>
      </c>
      <c r="T27" s="6"/>
    </row>
    <row r="28" spans="3:20" x14ac:dyDescent="0.25">
      <c r="C28" s="6"/>
      <c r="D28" s="12" t="str">
        <f t="shared" si="0"/>
        <v>Income</v>
      </c>
      <c r="E28" s="57" t="s">
        <v>169</v>
      </c>
      <c r="F28" s="57" t="s">
        <v>170</v>
      </c>
      <c r="T28" s="6"/>
    </row>
    <row r="29" spans="3:20" x14ac:dyDescent="0.25">
      <c r="C29" s="6"/>
      <c r="D29" s="12" t="str">
        <f t="shared" si="0"/>
        <v>Refund</v>
      </c>
      <c r="E29" s="57" t="s">
        <v>171</v>
      </c>
      <c r="F29" s="57" t="s">
        <v>172</v>
      </c>
      <c r="T29" s="6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Expense Report</vt:lpstr>
      <vt:lpstr>Expense Account</vt:lpstr>
      <vt:lpstr>Adult_Education</vt:lpstr>
      <vt:lpstr>Agape_Fellowship</vt:lpstr>
      <vt:lpstr>Building_Fund_Expense</vt:lpstr>
      <vt:lpstr>Building_Operation</vt:lpstr>
      <vt:lpstr>Children</vt:lpstr>
      <vt:lpstr>Congregational</vt:lpstr>
      <vt:lpstr>English_Ministry</vt:lpstr>
      <vt:lpstr>Facility_Income</vt:lpstr>
      <vt:lpstr>Fellowship_Food_Income</vt:lpstr>
      <vt:lpstr>Insurance_Refund</vt:lpstr>
      <vt:lpstr>Joint_Ministry_Expense</vt:lpstr>
      <vt:lpstr>Living_Water_Fellowship</vt:lpstr>
      <vt:lpstr>Mission</vt:lpstr>
      <vt:lpstr>Missions</vt:lpstr>
      <vt:lpstr>Missions_Gathering</vt:lpstr>
      <vt:lpstr>New_Comer_Care</vt:lpstr>
      <vt:lpstr>Operating_Expense</vt:lpstr>
      <vt:lpstr>Other_Expense</vt:lpstr>
      <vt:lpstr>Pastoral_Ministry</vt:lpstr>
      <vt:lpstr>SDSU_Fellowship</vt:lpstr>
      <vt:lpstr>Staffing_Expense</vt:lpstr>
      <vt:lpstr>UCSD_Fellowship</vt:lpstr>
      <vt:lpstr>Women_Ministry</vt:lpstr>
      <vt:lpstr>Worship_Prayer</vt:lpstr>
      <vt:lpstr>Youth_Ministry</vt:lpstr>
    </vt:vector>
  </TitlesOfParts>
  <Company>Silicon Space,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Stone</dc:creator>
  <cp:lastModifiedBy>Wenruo Lin</cp:lastModifiedBy>
  <cp:lastPrinted>2018-08-31T16:27:22Z</cp:lastPrinted>
  <dcterms:created xsi:type="dcterms:W3CDTF">2001-10-15T23:14:14Z</dcterms:created>
  <dcterms:modified xsi:type="dcterms:W3CDTF">2021-01-26T19:44:38Z</dcterms:modified>
</cp:coreProperties>
</file>